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040" windowHeight="12255" activeTab="3"/>
  </bookViews>
  <sheets>
    <sheet name="2012" sheetId="1" r:id="rId1"/>
    <sheet name="2013" sheetId="2" r:id="rId2"/>
    <sheet name="2014" sheetId="3" r:id="rId3"/>
    <sheet name="2015" sheetId="4" r:id="rId4"/>
  </sheets>
  <definedNames/>
  <calcPr fullCalcOnLoad="1"/>
</workbook>
</file>

<file path=xl/sharedStrings.xml><?xml version="1.0" encoding="utf-8"?>
<sst xmlns="http://schemas.openxmlformats.org/spreadsheetml/2006/main" count="467" uniqueCount="57">
  <si>
    <t xml:space="preserve">Kapr </t>
  </si>
  <si>
    <t>ks</t>
  </si>
  <si>
    <t>Kg</t>
  </si>
  <si>
    <t>počet kusů</t>
  </si>
  <si>
    <t>druh ryby</t>
  </si>
  <si>
    <t>kat.</t>
  </si>
  <si>
    <t>clk. hmotnost</t>
  </si>
  <si>
    <t>průměrná
hmotnost 1 ks</t>
  </si>
  <si>
    <t>Bílá ryba</t>
  </si>
  <si>
    <t xml:space="preserve"> -</t>
  </si>
  <si>
    <t>Štika</t>
  </si>
  <si>
    <t>Sumec</t>
  </si>
  <si>
    <t>Amur</t>
  </si>
  <si>
    <t>Okoun</t>
  </si>
  <si>
    <t>CELKEM</t>
  </si>
  <si>
    <t xml:space="preserve"> - </t>
  </si>
  <si>
    <t xml:space="preserve">Lín </t>
  </si>
  <si>
    <t>Cejn</t>
  </si>
  <si>
    <t>Candát</t>
  </si>
  <si>
    <t>Tolstolobik</t>
  </si>
  <si>
    <t>Ostatní</t>
  </si>
  <si>
    <t>Úhoř</t>
  </si>
  <si>
    <t>zarybnění</t>
  </si>
  <si>
    <t>odloveno</t>
  </si>
  <si>
    <t>Kusová návratnost:</t>
  </si>
  <si>
    <t>Rozdíl oproti minulému roku:</t>
  </si>
  <si>
    <t>Hmotnostní návratnost:</t>
  </si>
  <si>
    <t>Úhoř - monte</t>
  </si>
  <si>
    <t>Jelec tloušť</t>
  </si>
  <si>
    <t>HOSPODAŘENÍ  NA  MP REVÍRU ČRS 421 067 - SVINENSKÝ POTOK 2
V  ROCE  2013</t>
  </si>
  <si>
    <t>HOSPODAŘENÍ  NA  MP REVÍRU ČRS 421 067 - SVINENSKÝ POTOK 2
V  ROCE  2012</t>
  </si>
  <si>
    <t>K4</t>
  </si>
  <si>
    <t>AB4</t>
  </si>
  <si>
    <t>L3-L4</t>
  </si>
  <si>
    <t>HOSPODAŘENÍ  NA  MP REVÍRU ČRS 421 067 - SVINENSKÝ POTOK 2
V  ROCE  2014</t>
  </si>
  <si>
    <t>rozdíl oproti minulému roku</t>
  </si>
  <si>
    <t>K3-K4</t>
  </si>
  <si>
    <t>AB3</t>
  </si>
  <si>
    <t>L3-L5</t>
  </si>
  <si>
    <t>AB3-4</t>
  </si>
  <si>
    <t>K3-4</t>
  </si>
  <si>
    <t>Š3-5</t>
  </si>
  <si>
    <t xml:space="preserve"> - 4448</t>
  </si>
  <si>
    <t xml:space="preserve"> + 992</t>
  </si>
  <si>
    <t xml:space="preserve"> + 0,05</t>
  </si>
  <si>
    <t xml:space="preserve"> + 5059</t>
  </si>
  <si>
    <t xml:space="preserve"> - 160</t>
  </si>
  <si>
    <t xml:space="preserve"> - 0,07</t>
  </si>
  <si>
    <t>Š3-4</t>
  </si>
  <si>
    <t>C3-4</t>
  </si>
  <si>
    <t>C3-5</t>
  </si>
  <si>
    <t>SU3-5</t>
  </si>
  <si>
    <t>Karas</t>
  </si>
  <si>
    <t>Kapr</t>
  </si>
  <si>
    <t>Lín</t>
  </si>
  <si>
    <t>Ca3-4</t>
  </si>
  <si>
    <t>HOSPODAŘENÍ  NA  MP REVÍRU ČRS 421 067 - SVINENSKÝ POTOK 2
V  ROCE 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</si>
</sst>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2" fontId="43" fillId="0" borderId="11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2" fontId="43" fillId="0" borderId="0" xfId="0" applyNumberFormat="1" applyFont="1" applyBorder="1" applyAlignment="1">
      <alignment/>
    </xf>
    <xf numFmtId="0" fontId="42" fillId="33" borderId="13" xfId="0" applyFont="1" applyFill="1" applyBorder="1" applyAlignment="1">
      <alignment vertical="center" wrapText="1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2" fillId="34" borderId="15" xfId="0" applyFont="1" applyFill="1" applyBorder="1" applyAlignment="1">
      <alignment/>
    </xf>
    <xf numFmtId="10" fontId="0" fillId="0" borderId="0" xfId="0" applyNumberFormat="1" applyAlignment="1">
      <alignment/>
    </xf>
    <xf numFmtId="0" fontId="42" fillId="34" borderId="16" xfId="0" applyFont="1" applyFill="1" applyBorder="1" applyAlignment="1">
      <alignment horizontal="center"/>
    </xf>
    <xf numFmtId="0" fontId="42" fillId="34" borderId="17" xfId="0" applyFont="1" applyFill="1" applyBorder="1" applyAlignment="1">
      <alignment/>
    </xf>
    <xf numFmtId="0" fontId="42" fillId="34" borderId="18" xfId="0" applyFont="1" applyFill="1" applyBorder="1" applyAlignment="1">
      <alignment/>
    </xf>
    <xf numFmtId="2" fontId="42" fillId="34" borderId="17" xfId="0" applyNumberFormat="1" applyFont="1" applyFill="1" applyBorder="1" applyAlignment="1">
      <alignment/>
    </xf>
    <xf numFmtId="0" fontId="42" fillId="34" borderId="19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0" fontId="42" fillId="0" borderId="0" xfId="0" applyNumberFormat="1" applyFont="1" applyFill="1" applyBorder="1" applyAlignment="1">
      <alignment horizontal="left" vertical="center"/>
    </xf>
    <xf numFmtId="0" fontId="43" fillId="0" borderId="20" xfId="0" applyFont="1" applyBorder="1" applyAlignment="1">
      <alignment/>
    </xf>
    <xf numFmtId="10" fontId="44" fillId="0" borderId="0" xfId="0" applyNumberFormat="1" applyFont="1" applyFill="1" applyBorder="1" applyAlignment="1">
      <alignment horizontal="left" vertical="center"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1" xfId="0" applyFont="1" applyBorder="1" applyAlignment="1">
      <alignment horizontal="right"/>
    </xf>
    <xf numFmtId="2" fontId="43" fillId="0" borderId="21" xfId="0" applyNumberFormat="1" applyFont="1" applyBorder="1" applyAlignment="1">
      <alignment horizontal="right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49" fontId="44" fillId="0" borderId="0" xfId="0" applyNumberFormat="1" applyFont="1" applyBorder="1" applyAlignment="1">
      <alignment horizontal="right"/>
    </xf>
    <xf numFmtId="49" fontId="45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49" fontId="45" fillId="0" borderId="0" xfId="0" applyNumberFormat="1" applyFont="1" applyBorder="1" applyAlignment="1">
      <alignment/>
    </xf>
    <xf numFmtId="49" fontId="44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 wrapText="1"/>
    </xf>
    <xf numFmtId="2" fontId="42" fillId="33" borderId="14" xfId="0" applyNumberFormat="1" applyFont="1" applyFill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 wrapText="1"/>
    </xf>
    <xf numFmtId="2" fontId="42" fillId="33" borderId="14" xfId="0" applyNumberFormat="1" applyFont="1" applyFill="1" applyBorder="1" applyAlignment="1">
      <alignment horizontal="center" vertical="center" wrapText="1"/>
    </xf>
    <xf numFmtId="0" fontId="43" fillId="0" borderId="29" xfId="0" applyFont="1" applyBorder="1" applyAlignment="1">
      <alignment/>
    </xf>
    <xf numFmtId="2" fontId="43" fillId="0" borderId="30" xfId="0" applyNumberFormat="1" applyFont="1" applyBorder="1" applyAlignment="1">
      <alignment/>
    </xf>
    <xf numFmtId="0" fontId="43" fillId="0" borderId="31" xfId="0" applyFont="1" applyBorder="1" applyAlignment="1">
      <alignment/>
    </xf>
    <xf numFmtId="0" fontId="43" fillId="0" borderId="32" xfId="0" applyFont="1" applyBorder="1" applyAlignment="1">
      <alignment/>
    </xf>
    <xf numFmtId="0" fontId="43" fillId="0" borderId="33" xfId="0" applyFont="1" applyBorder="1" applyAlignment="1">
      <alignment horizontal="center"/>
    </xf>
    <xf numFmtId="0" fontId="43" fillId="0" borderId="30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3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2.140625" style="0" customWidth="1"/>
    <col min="2" max="2" width="9.57421875" style="0" customWidth="1"/>
    <col min="3" max="3" width="12.7109375" style="0" customWidth="1"/>
    <col min="4" max="4" width="3.57421875" style="0" bestFit="1" customWidth="1"/>
    <col min="5" max="5" width="14.7109375" style="0" customWidth="1"/>
    <col min="6" max="6" width="4.140625" style="0" bestFit="1" customWidth="1"/>
    <col min="7" max="7" width="15.421875" style="0" customWidth="1"/>
    <col min="8" max="8" width="4.140625" style="0" bestFit="1" customWidth="1"/>
    <col min="13" max="13" width="9.140625" style="0" hidden="1" customWidth="1"/>
  </cols>
  <sheetData>
    <row r="1" spans="1:8" ht="96" customHeight="1">
      <c r="A1" s="36" t="s">
        <v>30</v>
      </c>
      <c r="B1" s="37"/>
      <c r="C1" s="37"/>
      <c r="D1" s="37"/>
      <c r="E1" s="37"/>
      <c r="F1" s="37"/>
      <c r="G1" s="37"/>
      <c r="H1" s="37"/>
    </row>
    <row r="2" ht="13.5" thickBot="1"/>
    <row r="3" spans="1:8" ht="36" customHeight="1">
      <c r="A3" s="38" t="s">
        <v>22</v>
      </c>
      <c r="B3" s="39"/>
      <c r="C3" s="39"/>
      <c r="D3" s="39"/>
      <c r="E3" s="39"/>
      <c r="F3" s="39"/>
      <c r="G3" s="39"/>
      <c r="H3" s="40"/>
    </row>
    <row r="4" spans="1:8" ht="40.5" customHeight="1">
      <c r="A4" s="9" t="s">
        <v>4</v>
      </c>
      <c r="B4" s="1" t="s">
        <v>5</v>
      </c>
      <c r="C4" s="41" t="s">
        <v>3</v>
      </c>
      <c r="D4" s="42"/>
      <c r="E4" s="41" t="s">
        <v>6</v>
      </c>
      <c r="F4" s="42"/>
      <c r="G4" s="43" t="s">
        <v>7</v>
      </c>
      <c r="H4" s="44"/>
    </row>
    <row r="5" spans="1:8" ht="15">
      <c r="A5" s="10" t="s">
        <v>0</v>
      </c>
      <c r="B5" s="2" t="s">
        <v>40</v>
      </c>
      <c r="C5" s="3">
        <v>2284</v>
      </c>
      <c r="D5" s="4" t="s">
        <v>1</v>
      </c>
      <c r="E5" s="3">
        <v>2600</v>
      </c>
      <c r="F5" s="4" t="s">
        <v>2</v>
      </c>
      <c r="G5" s="5">
        <f>E5/C5</f>
        <v>1.138353765323993</v>
      </c>
      <c r="H5" s="11" t="s">
        <v>2</v>
      </c>
    </row>
    <row r="6" spans="1:8" ht="15">
      <c r="A6" s="10" t="s">
        <v>12</v>
      </c>
      <c r="B6" s="2" t="s">
        <v>39</v>
      </c>
      <c r="C6" s="3">
        <v>190</v>
      </c>
      <c r="D6" s="4" t="s">
        <v>1</v>
      </c>
      <c r="E6" s="3">
        <v>90</v>
      </c>
      <c r="F6" s="4" t="s">
        <v>2</v>
      </c>
      <c r="G6" s="5">
        <f aca="true" t="shared" si="0" ref="G6:G15">E6/C6</f>
        <v>0.47368421052631576</v>
      </c>
      <c r="H6" s="11" t="s">
        <v>2</v>
      </c>
    </row>
    <row r="7" spans="1:8" ht="15">
      <c r="A7" s="10" t="s">
        <v>16</v>
      </c>
      <c r="B7" s="2" t="s">
        <v>9</v>
      </c>
      <c r="C7" s="3">
        <v>627</v>
      </c>
      <c r="D7" s="4" t="s">
        <v>1</v>
      </c>
      <c r="E7" s="3">
        <v>150</v>
      </c>
      <c r="F7" s="4" t="s">
        <v>2</v>
      </c>
      <c r="G7" s="5">
        <f t="shared" si="0"/>
        <v>0.23923444976076555</v>
      </c>
      <c r="H7" s="11" t="s">
        <v>2</v>
      </c>
    </row>
    <row r="8" spans="1:8" ht="15">
      <c r="A8" s="10" t="s">
        <v>17</v>
      </c>
      <c r="B8" s="2" t="s">
        <v>9</v>
      </c>
      <c r="C8" s="3">
        <v>2000</v>
      </c>
      <c r="D8" s="4" t="s">
        <v>1</v>
      </c>
      <c r="E8" s="3">
        <v>90</v>
      </c>
      <c r="F8" s="4" t="s">
        <v>2</v>
      </c>
      <c r="G8" s="5">
        <f t="shared" si="0"/>
        <v>0.045</v>
      </c>
      <c r="H8" s="11" t="s">
        <v>2</v>
      </c>
    </row>
    <row r="9" spans="1:8" ht="15">
      <c r="A9" s="10" t="s">
        <v>10</v>
      </c>
      <c r="B9" s="2" t="s">
        <v>41</v>
      </c>
      <c r="C9" s="3">
        <v>263</v>
      </c>
      <c r="D9" s="4" t="s">
        <v>1</v>
      </c>
      <c r="E9" s="3">
        <v>150</v>
      </c>
      <c r="F9" s="4" t="s">
        <v>2</v>
      </c>
      <c r="G9" s="5">
        <f t="shared" si="0"/>
        <v>0.5703422053231939</v>
      </c>
      <c r="H9" s="11" t="s">
        <v>2</v>
      </c>
    </row>
    <row r="10" spans="1:8" ht="15">
      <c r="A10" s="10" t="s">
        <v>18</v>
      </c>
      <c r="B10" s="2" t="s">
        <v>50</v>
      </c>
      <c r="C10" s="3">
        <v>194</v>
      </c>
      <c r="D10" s="4" t="s">
        <v>1</v>
      </c>
      <c r="E10" s="3">
        <v>100</v>
      </c>
      <c r="F10" s="4" t="s">
        <v>2</v>
      </c>
      <c r="G10" s="5">
        <f t="shared" si="0"/>
        <v>0.5154639175257731</v>
      </c>
      <c r="H10" s="11" t="s">
        <v>2</v>
      </c>
    </row>
    <row r="11" spans="1:8" ht="15">
      <c r="A11" s="10" t="s">
        <v>11</v>
      </c>
      <c r="B11" s="2" t="s">
        <v>51</v>
      </c>
      <c r="C11" s="3">
        <v>22</v>
      </c>
      <c r="D11" s="4" t="s">
        <v>1</v>
      </c>
      <c r="E11" s="3">
        <v>60</v>
      </c>
      <c r="F11" s="4" t="s">
        <v>2</v>
      </c>
      <c r="G11" s="5">
        <f t="shared" si="0"/>
        <v>2.727272727272727</v>
      </c>
      <c r="H11" s="11" t="s">
        <v>2</v>
      </c>
    </row>
    <row r="12" spans="1:8" ht="15">
      <c r="A12" s="10" t="s">
        <v>8</v>
      </c>
      <c r="B12" s="2" t="s">
        <v>9</v>
      </c>
      <c r="C12" s="3">
        <v>1300</v>
      </c>
      <c r="D12" s="4" t="s">
        <v>1</v>
      </c>
      <c r="E12" s="3">
        <v>50</v>
      </c>
      <c r="F12" s="4" t="s">
        <v>2</v>
      </c>
      <c r="G12" s="5">
        <f t="shared" si="0"/>
        <v>0.038461538461538464</v>
      </c>
      <c r="H12" s="11" t="s">
        <v>2</v>
      </c>
    </row>
    <row r="13" spans="1:8" ht="15">
      <c r="A13" s="10" t="s">
        <v>13</v>
      </c>
      <c r="B13" s="2" t="s">
        <v>9</v>
      </c>
      <c r="C13" s="3">
        <v>1200</v>
      </c>
      <c r="D13" s="4" t="s">
        <v>1</v>
      </c>
      <c r="E13" s="3">
        <v>50</v>
      </c>
      <c r="F13" s="4" t="s">
        <v>2</v>
      </c>
      <c r="G13" s="5">
        <f t="shared" si="0"/>
        <v>0.041666666666666664</v>
      </c>
      <c r="H13" s="11" t="s">
        <v>2</v>
      </c>
    </row>
    <row r="14" spans="1:8" ht="15">
      <c r="A14" s="21" t="s">
        <v>27</v>
      </c>
      <c r="B14" s="2" t="s">
        <v>9</v>
      </c>
      <c r="C14" s="23">
        <v>6000</v>
      </c>
      <c r="D14" s="24" t="s">
        <v>1</v>
      </c>
      <c r="E14" s="25" t="s">
        <v>9</v>
      </c>
      <c r="F14" s="4" t="s">
        <v>2</v>
      </c>
      <c r="G14" s="26" t="s">
        <v>9</v>
      </c>
      <c r="H14" s="11" t="s">
        <v>2</v>
      </c>
    </row>
    <row r="15" spans="1:8" ht="16.5" thickBot="1">
      <c r="A15" s="12" t="s">
        <v>14</v>
      </c>
      <c r="B15" s="14" t="s">
        <v>15</v>
      </c>
      <c r="C15" s="15">
        <f>SUM(C5:C14)</f>
        <v>14080</v>
      </c>
      <c r="D15" s="16" t="s">
        <v>1</v>
      </c>
      <c r="E15" s="15">
        <f>SUM(E5:E13)</f>
        <v>3340</v>
      </c>
      <c r="F15" s="16" t="s">
        <v>2</v>
      </c>
      <c r="G15" s="17">
        <f t="shared" si="0"/>
        <v>0.2372159090909091</v>
      </c>
      <c r="H15" s="18" t="s">
        <v>2</v>
      </c>
    </row>
    <row r="16" spans="1:8" ht="15.75" thickBot="1">
      <c r="A16" s="6"/>
      <c r="B16" s="7"/>
      <c r="C16" s="6"/>
      <c r="D16" s="6"/>
      <c r="E16" s="6"/>
      <c r="F16" s="6"/>
      <c r="G16" s="8"/>
      <c r="H16" s="6"/>
    </row>
    <row r="17" spans="1:8" ht="36" customHeight="1">
      <c r="A17" s="38" t="s">
        <v>23</v>
      </c>
      <c r="B17" s="39"/>
      <c r="C17" s="39"/>
      <c r="D17" s="39"/>
      <c r="E17" s="39"/>
      <c r="F17" s="39"/>
      <c r="G17" s="39"/>
      <c r="H17" s="40"/>
    </row>
    <row r="18" spans="1:8" ht="40.5" customHeight="1">
      <c r="A18" s="9" t="s">
        <v>4</v>
      </c>
      <c r="B18" s="1" t="s">
        <v>5</v>
      </c>
      <c r="C18" s="41" t="s">
        <v>3</v>
      </c>
      <c r="D18" s="42"/>
      <c r="E18" s="41" t="s">
        <v>6</v>
      </c>
      <c r="F18" s="42"/>
      <c r="G18" s="43" t="s">
        <v>7</v>
      </c>
      <c r="H18" s="44"/>
    </row>
    <row r="19" spans="1:8" ht="15">
      <c r="A19" s="10" t="s">
        <v>0</v>
      </c>
      <c r="B19" s="2" t="s">
        <v>9</v>
      </c>
      <c r="C19" s="3">
        <v>871</v>
      </c>
      <c r="D19" s="4" t="s">
        <v>1</v>
      </c>
      <c r="E19" s="3">
        <v>1850</v>
      </c>
      <c r="F19" s="4" t="s">
        <v>2</v>
      </c>
      <c r="G19" s="5">
        <f>E19/C19</f>
        <v>2.123995407577497</v>
      </c>
      <c r="H19" s="11" t="s">
        <v>2</v>
      </c>
    </row>
    <row r="20" spans="1:8" ht="15">
      <c r="A20" s="10" t="s">
        <v>12</v>
      </c>
      <c r="B20" s="2" t="s">
        <v>9</v>
      </c>
      <c r="C20" s="3">
        <v>33</v>
      </c>
      <c r="D20" s="4" t="s">
        <v>1</v>
      </c>
      <c r="E20" s="3">
        <v>92</v>
      </c>
      <c r="F20" s="4" t="s">
        <v>2</v>
      </c>
      <c r="G20" s="5">
        <f aca="true" t="shared" si="1" ref="G20:G29">E20/C20</f>
        <v>2.787878787878788</v>
      </c>
      <c r="H20" s="11" t="s">
        <v>2</v>
      </c>
    </row>
    <row r="21" spans="1:13" ht="15">
      <c r="A21" s="10" t="s">
        <v>10</v>
      </c>
      <c r="B21" s="2" t="s">
        <v>9</v>
      </c>
      <c r="C21" s="3">
        <v>64</v>
      </c>
      <c r="D21" s="4" t="s">
        <v>1</v>
      </c>
      <c r="E21" s="3">
        <v>97</v>
      </c>
      <c r="F21" s="4" t="s">
        <v>2</v>
      </c>
      <c r="G21" s="5">
        <f t="shared" si="1"/>
        <v>1.515625</v>
      </c>
      <c r="H21" s="11" t="s">
        <v>2</v>
      </c>
      <c r="M21" s="13">
        <f>C29/C15</f>
        <v>0.08174715909090909</v>
      </c>
    </row>
    <row r="22" spans="1:13" ht="15">
      <c r="A22" s="10" t="s">
        <v>11</v>
      </c>
      <c r="B22" s="2" t="s">
        <v>9</v>
      </c>
      <c r="C22" s="3">
        <v>5</v>
      </c>
      <c r="D22" s="4" t="s">
        <v>1</v>
      </c>
      <c r="E22" s="3">
        <v>36</v>
      </c>
      <c r="F22" s="4" t="s">
        <v>2</v>
      </c>
      <c r="G22" s="5">
        <f t="shared" si="1"/>
        <v>7.2</v>
      </c>
      <c r="H22" s="11" t="s">
        <v>2</v>
      </c>
      <c r="M22" s="13">
        <f>E29/E15</f>
        <v>0.6510479041916167</v>
      </c>
    </row>
    <row r="23" spans="1:13" ht="15">
      <c r="A23" s="10" t="s">
        <v>16</v>
      </c>
      <c r="B23" s="2" t="s">
        <v>9</v>
      </c>
      <c r="C23" s="3">
        <v>61</v>
      </c>
      <c r="D23" s="4" t="s">
        <v>1</v>
      </c>
      <c r="E23" s="3">
        <v>34</v>
      </c>
      <c r="F23" s="4" t="s">
        <v>2</v>
      </c>
      <c r="G23" s="5">
        <f t="shared" si="1"/>
        <v>0.5573770491803278</v>
      </c>
      <c r="H23" s="11" t="s">
        <v>2</v>
      </c>
      <c r="M23" s="13"/>
    </row>
    <row r="24" spans="1:13" ht="15">
      <c r="A24" s="10" t="s">
        <v>17</v>
      </c>
      <c r="B24" s="2" t="s">
        <v>9</v>
      </c>
      <c r="C24" s="3">
        <v>69</v>
      </c>
      <c r="D24" s="4" t="s">
        <v>1</v>
      </c>
      <c r="E24" s="3">
        <v>16</v>
      </c>
      <c r="F24" s="4" t="s">
        <v>2</v>
      </c>
      <c r="G24" s="5">
        <f t="shared" si="1"/>
        <v>0.2318840579710145</v>
      </c>
      <c r="H24" s="11" t="s">
        <v>2</v>
      </c>
      <c r="M24" s="13"/>
    </row>
    <row r="25" spans="1:13" ht="15">
      <c r="A25" s="10" t="s">
        <v>18</v>
      </c>
      <c r="B25" s="2" t="s">
        <v>9</v>
      </c>
      <c r="C25" s="3">
        <v>36</v>
      </c>
      <c r="D25" s="4" t="s">
        <v>1</v>
      </c>
      <c r="E25" s="3">
        <v>41</v>
      </c>
      <c r="F25" s="4" t="s">
        <v>2</v>
      </c>
      <c r="G25" s="5">
        <f t="shared" si="1"/>
        <v>1.1388888888888888</v>
      </c>
      <c r="H25" s="11" t="s">
        <v>2</v>
      </c>
      <c r="M25" s="13"/>
    </row>
    <row r="26" spans="1:8" ht="15">
      <c r="A26" s="10" t="s">
        <v>21</v>
      </c>
      <c r="B26" s="2" t="s">
        <v>9</v>
      </c>
      <c r="C26" s="3">
        <v>3</v>
      </c>
      <c r="D26" s="4" t="s">
        <v>1</v>
      </c>
      <c r="E26" s="3">
        <v>2</v>
      </c>
      <c r="F26" s="4" t="s">
        <v>2</v>
      </c>
      <c r="G26" s="5">
        <f t="shared" si="1"/>
        <v>0.6666666666666666</v>
      </c>
      <c r="H26" s="11" t="s">
        <v>2</v>
      </c>
    </row>
    <row r="27" spans="1:8" ht="15">
      <c r="A27" s="10" t="s">
        <v>19</v>
      </c>
      <c r="B27" s="2" t="s">
        <v>9</v>
      </c>
      <c r="C27" s="3">
        <v>1</v>
      </c>
      <c r="D27" s="4" t="s">
        <v>1</v>
      </c>
      <c r="E27" s="3">
        <v>4.5</v>
      </c>
      <c r="F27" s="4" t="s">
        <v>2</v>
      </c>
      <c r="G27" s="5">
        <f t="shared" si="1"/>
        <v>4.5</v>
      </c>
      <c r="H27" s="11" t="s">
        <v>2</v>
      </c>
    </row>
    <row r="28" spans="1:8" ht="15">
      <c r="A28" s="10" t="s">
        <v>13</v>
      </c>
      <c r="B28" s="2" t="s">
        <v>9</v>
      </c>
      <c r="C28" s="3">
        <v>8</v>
      </c>
      <c r="D28" s="4" t="s">
        <v>1</v>
      </c>
      <c r="E28" s="3">
        <v>2</v>
      </c>
      <c r="F28" s="4" t="s">
        <v>2</v>
      </c>
      <c r="G28" s="5">
        <f t="shared" si="1"/>
        <v>0.25</v>
      </c>
      <c r="H28" s="11" t="s">
        <v>2</v>
      </c>
    </row>
    <row r="29" spans="1:8" ht="16.5" thickBot="1">
      <c r="A29" s="12" t="s">
        <v>14</v>
      </c>
      <c r="B29" s="14" t="s">
        <v>15</v>
      </c>
      <c r="C29" s="15">
        <f>SUM(C19:C28)</f>
        <v>1151</v>
      </c>
      <c r="D29" s="16" t="s">
        <v>1</v>
      </c>
      <c r="E29" s="15">
        <f>SUM(E19:E28)</f>
        <v>2174.5</v>
      </c>
      <c r="F29" s="16" t="s">
        <v>2</v>
      </c>
      <c r="G29" s="17">
        <f t="shared" si="1"/>
        <v>1.8892267593397045</v>
      </c>
      <c r="H29" s="18" t="s">
        <v>2</v>
      </c>
    </row>
    <row r="30" ht="30" customHeight="1"/>
    <row r="31" spans="1:8" ht="45" customHeight="1">
      <c r="A31" s="48" t="s">
        <v>24</v>
      </c>
      <c r="B31" s="48"/>
      <c r="C31" s="22">
        <f>M21</f>
        <v>0.08174715909090909</v>
      </c>
      <c r="D31" s="49"/>
      <c r="E31" s="49"/>
      <c r="F31" s="49"/>
      <c r="G31" s="20"/>
      <c r="H31" s="19"/>
    </row>
    <row r="32" spans="1:8" ht="45" customHeight="1">
      <c r="A32" s="48" t="s">
        <v>26</v>
      </c>
      <c r="B32" s="48"/>
      <c r="C32" s="22">
        <f>M22</f>
        <v>0.6510479041916167</v>
      </c>
      <c r="D32" s="49"/>
      <c r="E32" s="49"/>
      <c r="F32" s="49"/>
      <c r="G32" s="20"/>
      <c r="H32" s="19"/>
    </row>
  </sheetData>
  <sheetProtection/>
  <mergeCells count="13">
    <mergeCell ref="A32:B32"/>
    <mergeCell ref="D32:F32"/>
    <mergeCell ref="A17:H17"/>
    <mergeCell ref="C18:D18"/>
    <mergeCell ref="E18:F18"/>
    <mergeCell ref="G18:H18"/>
    <mergeCell ref="A1:H1"/>
    <mergeCell ref="A3:H3"/>
    <mergeCell ref="C4:D4"/>
    <mergeCell ref="E4:F4"/>
    <mergeCell ref="G4:H4"/>
    <mergeCell ref="A31:B31"/>
    <mergeCell ref="D31:F31"/>
  </mergeCells>
  <conditionalFormatting sqref="G31:G32">
    <cfRule type="cellIs" priority="1" dxfId="1" operator="lessThan">
      <formula>0</formula>
    </cfRule>
    <cfRule type="cellIs" priority="2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O29" sqref="O29"/>
    </sheetView>
  </sheetViews>
  <sheetFormatPr defaultColWidth="9.140625" defaultRowHeight="12.75"/>
  <cols>
    <col min="1" max="1" width="22.140625" style="0" customWidth="1"/>
    <col min="2" max="2" width="9.57421875" style="0" customWidth="1"/>
    <col min="3" max="3" width="12.7109375" style="0" customWidth="1"/>
    <col min="4" max="4" width="3.57421875" style="0" bestFit="1" customWidth="1"/>
    <col min="5" max="5" width="14.7109375" style="0" customWidth="1"/>
    <col min="6" max="6" width="4.140625" style="0" bestFit="1" customWidth="1"/>
    <col min="7" max="7" width="12.7109375" style="0" customWidth="1"/>
    <col min="8" max="8" width="4.140625" style="0" bestFit="1" customWidth="1"/>
    <col min="12" max="12" width="0" style="0" hidden="1" customWidth="1"/>
    <col min="13" max="13" width="9.140625" style="0" hidden="1" customWidth="1"/>
    <col min="14" max="14" width="0" style="0" hidden="1" customWidth="1"/>
  </cols>
  <sheetData>
    <row r="1" spans="1:8" ht="96" customHeight="1">
      <c r="A1" s="36" t="s">
        <v>29</v>
      </c>
      <c r="B1" s="37"/>
      <c r="C1" s="37"/>
      <c r="D1" s="37"/>
      <c r="E1" s="37"/>
      <c r="F1" s="37"/>
      <c r="G1" s="37"/>
      <c r="H1" s="37"/>
    </row>
    <row r="2" ht="13.5" thickBot="1"/>
    <row r="3" spans="1:8" ht="36" customHeight="1">
      <c r="A3" s="38" t="s">
        <v>22</v>
      </c>
      <c r="B3" s="39"/>
      <c r="C3" s="39"/>
      <c r="D3" s="39"/>
      <c r="E3" s="39"/>
      <c r="F3" s="39"/>
      <c r="G3" s="39"/>
      <c r="H3" s="40"/>
    </row>
    <row r="4" spans="1:8" ht="40.5" customHeight="1">
      <c r="A4" s="9" t="s">
        <v>4</v>
      </c>
      <c r="B4" s="1" t="s">
        <v>5</v>
      </c>
      <c r="C4" s="41" t="s">
        <v>3</v>
      </c>
      <c r="D4" s="42"/>
      <c r="E4" s="41" t="s">
        <v>6</v>
      </c>
      <c r="F4" s="42"/>
      <c r="G4" s="43" t="s">
        <v>7</v>
      </c>
      <c r="H4" s="44"/>
    </row>
    <row r="5" spans="1:8" ht="15">
      <c r="A5" s="10" t="s">
        <v>0</v>
      </c>
      <c r="B5" s="2" t="s">
        <v>36</v>
      </c>
      <c r="C5" s="3">
        <v>1666</v>
      </c>
      <c r="D5" s="4" t="s">
        <v>1</v>
      </c>
      <c r="E5" s="3">
        <v>2100</v>
      </c>
      <c r="F5" s="4" t="s">
        <v>2</v>
      </c>
      <c r="G5" s="5">
        <f>E5/C5</f>
        <v>1.2605042016806722</v>
      </c>
      <c r="H5" s="11" t="s">
        <v>2</v>
      </c>
    </row>
    <row r="6" spans="1:8" ht="15">
      <c r="A6" s="10" t="s">
        <v>12</v>
      </c>
      <c r="B6" s="2" t="s">
        <v>37</v>
      </c>
      <c r="C6" s="3">
        <v>147</v>
      </c>
      <c r="D6" s="4" t="s">
        <v>1</v>
      </c>
      <c r="E6" s="3">
        <v>80</v>
      </c>
      <c r="F6" s="4" t="s">
        <v>2</v>
      </c>
      <c r="G6" s="5">
        <f aca="true" t="shared" si="0" ref="G6:G15">E6/C6</f>
        <v>0.54421768707483</v>
      </c>
      <c r="H6" s="11" t="s">
        <v>2</v>
      </c>
    </row>
    <row r="7" spans="1:8" ht="15">
      <c r="A7" s="10" t="s">
        <v>16</v>
      </c>
      <c r="B7" s="2" t="s">
        <v>38</v>
      </c>
      <c r="C7" s="3">
        <v>283</v>
      </c>
      <c r="D7" s="4" t="s">
        <v>1</v>
      </c>
      <c r="E7" s="3">
        <v>90</v>
      </c>
      <c r="F7" s="4" t="s">
        <v>2</v>
      </c>
      <c r="G7" s="5">
        <f t="shared" si="0"/>
        <v>0.31802120141342755</v>
      </c>
      <c r="H7" s="11" t="s">
        <v>2</v>
      </c>
    </row>
    <row r="8" spans="1:8" ht="15">
      <c r="A8" s="10" t="s">
        <v>17</v>
      </c>
      <c r="B8" s="2" t="s">
        <v>9</v>
      </c>
      <c r="C8" s="3">
        <v>2800</v>
      </c>
      <c r="D8" s="4" t="s">
        <v>1</v>
      </c>
      <c r="E8" s="3">
        <v>140</v>
      </c>
      <c r="F8" s="4" t="s">
        <v>2</v>
      </c>
      <c r="G8" s="5">
        <f>E8/C8</f>
        <v>0.05</v>
      </c>
      <c r="H8" s="11" t="s">
        <v>2</v>
      </c>
    </row>
    <row r="9" spans="1:8" ht="15">
      <c r="A9" s="10" t="s">
        <v>10</v>
      </c>
      <c r="B9" s="2" t="s">
        <v>48</v>
      </c>
      <c r="C9" s="3">
        <v>223</v>
      </c>
      <c r="D9" s="4" t="s">
        <v>1</v>
      </c>
      <c r="E9" s="3">
        <v>150</v>
      </c>
      <c r="F9" s="4" t="s">
        <v>2</v>
      </c>
      <c r="G9" s="5">
        <f t="shared" si="0"/>
        <v>0.672645739910314</v>
      </c>
      <c r="H9" s="11" t="s">
        <v>2</v>
      </c>
    </row>
    <row r="10" spans="1:8" ht="15">
      <c r="A10" s="10" t="s">
        <v>18</v>
      </c>
      <c r="B10" s="2" t="s">
        <v>49</v>
      </c>
      <c r="C10" s="3">
        <v>160</v>
      </c>
      <c r="D10" s="4" t="s">
        <v>1</v>
      </c>
      <c r="E10" s="3">
        <v>60</v>
      </c>
      <c r="F10" s="4" t="s">
        <v>2</v>
      </c>
      <c r="G10" s="5">
        <f t="shared" si="0"/>
        <v>0.375</v>
      </c>
      <c r="H10" s="11" t="s">
        <v>2</v>
      </c>
    </row>
    <row r="11" spans="1:8" ht="15">
      <c r="A11" s="10" t="s">
        <v>11</v>
      </c>
      <c r="B11" s="2" t="s">
        <v>51</v>
      </c>
      <c r="C11" s="3">
        <v>60</v>
      </c>
      <c r="D11" s="4" t="s">
        <v>1</v>
      </c>
      <c r="E11" s="3">
        <v>150</v>
      </c>
      <c r="F11" s="4" t="s">
        <v>2</v>
      </c>
      <c r="G11" s="5">
        <f t="shared" si="0"/>
        <v>2.5</v>
      </c>
      <c r="H11" s="11" t="s">
        <v>2</v>
      </c>
    </row>
    <row r="12" spans="1:8" ht="15">
      <c r="A12" s="10" t="s">
        <v>8</v>
      </c>
      <c r="B12" s="2" t="s">
        <v>9</v>
      </c>
      <c r="C12" s="3">
        <v>4000</v>
      </c>
      <c r="D12" s="4" t="s">
        <v>1</v>
      </c>
      <c r="E12" s="3">
        <v>220</v>
      </c>
      <c r="F12" s="4" t="s">
        <v>2</v>
      </c>
      <c r="G12" s="5">
        <f t="shared" si="0"/>
        <v>0.055</v>
      </c>
      <c r="H12" s="11" t="s">
        <v>2</v>
      </c>
    </row>
    <row r="13" spans="1:8" ht="15">
      <c r="A13" s="10" t="s">
        <v>13</v>
      </c>
      <c r="B13" s="2" t="s">
        <v>9</v>
      </c>
      <c r="C13" s="3">
        <v>3800</v>
      </c>
      <c r="D13" s="4" t="s">
        <v>1</v>
      </c>
      <c r="E13" s="3">
        <v>190</v>
      </c>
      <c r="F13" s="4" t="s">
        <v>2</v>
      </c>
      <c r="G13" s="5">
        <f t="shared" si="0"/>
        <v>0.05</v>
      </c>
      <c r="H13" s="11" t="s">
        <v>2</v>
      </c>
    </row>
    <row r="14" spans="1:8" ht="15">
      <c r="A14" s="21" t="s">
        <v>27</v>
      </c>
      <c r="B14" s="2" t="s">
        <v>9</v>
      </c>
      <c r="C14" s="23">
        <v>6000</v>
      </c>
      <c r="D14" s="24" t="s">
        <v>1</v>
      </c>
      <c r="E14" s="25" t="s">
        <v>9</v>
      </c>
      <c r="F14" s="4" t="s">
        <v>2</v>
      </c>
      <c r="G14" s="26" t="s">
        <v>9</v>
      </c>
      <c r="H14" s="11" t="s">
        <v>2</v>
      </c>
    </row>
    <row r="15" spans="1:8" ht="16.5" thickBot="1">
      <c r="A15" s="12" t="s">
        <v>14</v>
      </c>
      <c r="B15" s="14" t="s">
        <v>15</v>
      </c>
      <c r="C15" s="15">
        <f>SUM(C5:C14)</f>
        <v>19139</v>
      </c>
      <c r="D15" s="16" t="s">
        <v>1</v>
      </c>
      <c r="E15" s="15">
        <f>SUM(E5:E13)</f>
        <v>3180</v>
      </c>
      <c r="F15" s="16" t="s">
        <v>2</v>
      </c>
      <c r="G15" s="17">
        <f t="shared" si="0"/>
        <v>0.16615288155076022</v>
      </c>
      <c r="H15" s="18" t="s">
        <v>2</v>
      </c>
    </row>
    <row r="16" spans="1:8" ht="15">
      <c r="A16" s="6"/>
      <c r="B16" s="7"/>
      <c r="C16" s="6"/>
      <c r="D16" s="6"/>
      <c r="E16" s="6"/>
      <c r="F16" s="6"/>
      <c r="G16" s="8"/>
      <c r="H16" s="6"/>
    </row>
    <row r="17" spans="1:9" ht="15.75">
      <c r="A17" s="27" t="s">
        <v>35</v>
      </c>
      <c r="B17" s="28"/>
      <c r="C17" s="30" t="s">
        <v>45</v>
      </c>
      <c r="D17" s="34" t="s">
        <v>1</v>
      </c>
      <c r="E17" s="29" t="s">
        <v>46</v>
      </c>
      <c r="F17" s="35" t="s">
        <v>2</v>
      </c>
      <c r="G17" s="29" t="s">
        <v>47</v>
      </c>
      <c r="H17" s="35" t="s">
        <v>2</v>
      </c>
      <c r="I17" s="31"/>
    </row>
    <row r="18" spans="1:8" ht="15.75" thickBot="1">
      <c r="A18" s="6"/>
      <c r="B18" s="7"/>
      <c r="C18" s="6"/>
      <c r="D18" s="6"/>
      <c r="E18" s="6"/>
      <c r="F18" s="6"/>
      <c r="G18" s="8"/>
      <c r="H18" s="6"/>
    </row>
    <row r="19" spans="1:8" ht="36" customHeight="1">
      <c r="A19" s="45" t="s">
        <v>23</v>
      </c>
      <c r="B19" s="46"/>
      <c r="C19" s="46"/>
      <c r="D19" s="46"/>
      <c r="E19" s="46"/>
      <c r="F19" s="46"/>
      <c r="G19" s="46"/>
      <c r="H19" s="47"/>
    </row>
    <row r="20" spans="1:8" ht="40.5" customHeight="1">
      <c r="A20" s="9" t="s">
        <v>4</v>
      </c>
      <c r="B20" s="1" t="s">
        <v>5</v>
      </c>
      <c r="C20" s="41" t="s">
        <v>3</v>
      </c>
      <c r="D20" s="42"/>
      <c r="E20" s="41" t="s">
        <v>6</v>
      </c>
      <c r="F20" s="42"/>
      <c r="G20" s="43" t="s">
        <v>7</v>
      </c>
      <c r="H20" s="50"/>
    </row>
    <row r="21" spans="1:8" ht="15">
      <c r="A21" s="10" t="s">
        <v>0</v>
      </c>
      <c r="B21" s="2" t="s">
        <v>9</v>
      </c>
      <c r="C21" s="3">
        <v>1049</v>
      </c>
      <c r="D21" s="4" t="s">
        <v>1</v>
      </c>
      <c r="E21" s="3">
        <v>2233</v>
      </c>
      <c r="F21" s="4" t="s">
        <v>2</v>
      </c>
      <c r="G21" s="5">
        <f>E21/C21</f>
        <v>2.1286939942802667</v>
      </c>
      <c r="H21" s="11" t="s">
        <v>2</v>
      </c>
    </row>
    <row r="22" spans="1:8" ht="15">
      <c r="A22" s="10" t="s">
        <v>12</v>
      </c>
      <c r="B22" s="2" t="s">
        <v>9</v>
      </c>
      <c r="C22" s="3">
        <v>5</v>
      </c>
      <c r="D22" s="4" t="s">
        <v>1</v>
      </c>
      <c r="E22" s="3">
        <v>11</v>
      </c>
      <c r="F22" s="4" t="s">
        <v>2</v>
      </c>
      <c r="G22" s="5">
        <f aca="true" t="shared" si="1" ref="G22:G31">E22/C22</f>
        <v>2.2</v>
      </c>
      <c r="H22" s="11" t="s">
        <v>2</v>
      </c>
    </row>
    <row r="23" spans="1:13" ht="15">
      <c r="A23" s="10" t="s">
        <v>10</v>
      </c>
      <c r="B23" s="2" t="s">
        <v>9</v>
      </c>
      <c r="C23" s="3">
        <v>17</v>
      </c>
      <c r="D23" s="4" t="s">
        <v>1</v>
      </c>
      <c r="E23" s="3">
        <v>34</v>
      </c>
      <c r="F23" s="4" t="s">
        <v>2</v>
      </c>
      <c r="G23" s="5">
        <f t="shared" si="1"/>
        <v>2</v>
      </c>
      <c r="H23" s="11" t="s">
        <v>2</v>
      </c>
      <c r="M23" s="13">
        <f>C32/'2012'!C15</f>
        <v>0.0903409090909091</v>
      </c>
    </row>
    <row r="24" spans="1:13" ht="15">
      <c r="A24" s="10" t="s">
        <v>11</v>
      </c>
      <c r="B24" s="2" t="s">
        <v>9</v>
      </c>
      <c r="C24" s="3">
        <v>1</v>
      </c>
      <c r="D24" s="4" t="s">
        <v>1</v>
      </c>
      <c r="E24" s="3">
        <v>12</v>
      </c>
      <c r="F24" s="4" t="s">
        <v>2</v>
      </c>
      <c r="G24" s="5">
        <f t="shared" si="1"/>
        <v>12</v>
      </c>
      <c r="H24" s="11" t="s">
        <v>2</v>
      </c>
      <c r="M24" s="13">
        <f>E32/'2012'!E15</f>
        <v>0.7078143712574851</v>
      </c>
    </row>
    <row r="25" spans="1:13" ht="15">
      <c r="A25" s="10" t="s">
        <v>16</v>
      </c>
      <c r="B25" s="2" t="s">
        <v>9</v>
      </c>
      <c r="C25" s="3">
        <v>15</v>
      </c>
      <c r="D25" s="4" t="s">
        <v>1</v>
      </c>
      <c r="E25" s="3">
        <v>6.5</v>
      </c>
      <c r="F25" s="4" t="s">
        <v>2</v>
      </c>
      <c r="G25" s="5">
        <f t="shared" si="1"/>
        <v>0.43333333333333335</v>
      </c>
      <c r="H25" s="11" t="s">
        <v>2</v>
      </c>
      <c r="M25" s="13"/>
    </row>
    <row r="26" spans="1:13" ht="15">
      <c r="A26" s="10" t="s">
        <v>17</v>
      </c>
      <c r="B26" s="2" t="s">
        <v>9</v>
      </c>
      <c r="C26" s="3">
        <v>21</v>
      </c>
      <c r="D26" s="4" t="s">
        <v>1</v>
      </c>
      <c r="E26" s="3">
        <v>6.9</v>
      </c>
      <c r="F26" s="4" t="s">
        <v>2</v>
      </c>
      <c r="G26" s="5">
        <f t="shared" si="1"/>
        <v>0.32857142857142857</v>
      </c>
      <c r="H26" s="11" t="s">
        <v>2</v>
      </c>
      <c r="M26" s="13"/>
    </row>
    <row r="27" spans="1:13" ht="15">
      <c r="A27" s="10" t="s">
        <v>18</v>
      </c>
      <c r="B27" s="2" t="s">
        <v>9</v>
      </c>
      <c r="C27" s="3">
        <v>9</v>
      </c>
      <c r="D27" s="4" t="s">
        <v>1</v>
      </c>
      <c r="E27" s="3">
        <v>13</v>
      </c>
      <c r="F27" s="4" t="s">
        <v>2</v>
      </c>
      <c r="G27" s="5">
        <f t="shared" si="1"/>
        <v>1.4444444444444444</v>
      </c>
      <c r="H27" s="11" t="s">
        <v>2</v>
      </c>
      <c r="M27" s="13"/>
    </row>
    <row r="28" spans="1:8" ht="15">
      <c r="A28" s="10" t="s">
        <v>21</v>
      </c>
      <c r="B28" s="2" t="s">
        <v>9</v>
      </c>
      <c r="C28" s="3">
        <v>5</v>
      </c>
      <c r="D28" s="4" t="s">
        <v>1</v>
      </c>
      <c r="E28" s="3">
        <v>4.3</v>
      </c>
      <c r="F28" s="4" t="s">
        <v>2</v>
      </c>
      <c r="G28" s="5">
        <f t="shared" si="1"/>
        <v>0.86</v>
      </c>
      <c r="H28" s="11" t="s">
        <v>2</v>
      </c>
    </row>
    <row r="29" spans="1:8" ht="15">
      <c r="A29" s="10" t="s">
        <v>28</v>
      </c>
      <c r="B29" s="2" t="s">
        <v>9</v>
      </c>
      <c r="C29" s="3">
        <v>1</v>
      </c>
      <c r="D29" s="4" t="s">
        <v>1</v>
      </c>
      <c r="E29" s="3">
        <v>2</v>
      </c>
      <c r="F29" s="4" t="s">
        <v>2</v>
      </c>
      <c r="G29" s="5">
        <f t="shared" si="1"/>
        <v>2</v>
      </c>
      <c r="H29" s="11" t="s">
        <v>2</v>
      </c>
    </row>
    <row r="30" spans="1:8" ht="15">
      <c r="A30" s="10" t="s">
        <v>13</v>
      </c>
      <c r="B30" s="2" t="s">
        <v>9</v>
      </c>
      <c r="C30" s="3">
        <v>134</v>
      </c>
      <c r="D30" s="4" t="s">
        <v>1</v>
      </c>
      <c r="E30" s="3">
        <v>38</v>
      </c>
      <c r="F30" s="4" t="s">
        <v>2</v>
      </c>
      <c r="G30" s="5">
        <f t="shared" si="1"/>
        <v>0.2835820895522388</v>
      </c>
      <c r="H30" s="11"/>
    </row>
    <row r="31" spans="1:8" ht="15">
      <c r="A31" s="10" t="s">
        <v>20</v>
      </c>
      <c r="B31" s="2" t="s">
        <v>9</v>
      </c>
      <c r="C31" s="3">
        <v>15</v>
      </c>
      <c r="D31" s="4" t="s">
        <v>1</v>
      </c>
      <c r="E31" s="3">
        <v>3.4</v>
      </c>
      <c r="F31" s="4" t="s">
        <v>2</v>
      </c>
      <c r="G31" s="5">
        <f t="shared" si="1"/>
        <v>0.22666666666666666</v>
      </c>
      <c r="H31" s="11" t="s">
        <v>2</v>
      </c>
    </row>
    <row r="32" spans="1:8" ht="16.5" thickBot="1">
      <c r="A32" s="12" t="s">
        <v>14</v>
      </c>
      <c r="B32" s="14" t="s">
        <v>15</v>
      </c>
      <c r="C32" s="15">
        <f>SUM(C21:C31)</f>
        <v>1272</v>
      </c>
      <c r="D32" s="16" t="s">
        <v>1</v>
      </c>
      <c r="E32" s="15">
        <f>SUM(E21:E31)</f>
        <v>2364.1000000000004</v>
      </c>
      <c r="F32" s="16" t="s">
        <v>2</v>
      </c>
      <c r="G32" s="17">
        <f>E32/C32</f>
        <v>1.8585691823899373</v>
      </c>
      <c r="H32" s="18" t="s">
        <v>2</v>
      </c>
    </row>
    <row r="33" ht="19.5" customHeight="1"/>
    <row r="34" spans="1:8" ht="35.25" customHeight="1">
      <c r="A34" s="48" t="s">
        <v>24</v>
      </c>
      <c r="B34" s="48"/>
      <c r="C34" s="22">
        <f>M23</f>
        <v>0.0903409090909091</v>
      </c>
      <c r="D34" s="49" t="s">
        <v>25</v>
      </c>
      <c r="E34" s="49"/>
      <c r="F34" s="49"/>
      <c r="G34" s="20">
        <f>C34-'2012'!C31</f>
        <v>0.008593750000000011</v>
      </c>
      <c r="H34" s="19"/>
    </row>
    <row r="35" spans="1:8" ht="34.5" customHeight="1">
      <c r="A35" s="48" t="s">
        <v>26</v>
      </c>
      <c r="B35" s="48"/>
      <c r="C35" s="22">
        <f>M24</f>
        <v>0.7078143712574851</v>
      </c>
      <c r="D35" s="49" t="s">
        <v>25</v>
      </c>
      <c r="E35" s="49"/>
      <c r="F35" s="49"/>
      <c r="G35" s="20">
        <f>C35-'2012'!C32</f>
        <v>0.05676646706586841</v>
      </c>
      <c r="H35" s="19"/>
    </row>
  </sheetData>
  <sheetProtection/>
  <mergeCells count="13">
    <mergeCell ref="A1:H1"/>
    <mergeCell ref="C20:D20"/>
    <mergeCell ref="E20:F20"/>
    <mergeCell ref="G20:H20"/>
    <mergeCell ref="A3:H3"/>
    <mergeCell ref="C4:D4"/>
    <mergeCell ref="E4:F4"/>
    <mergeCell ref="G4:H4"/>
    <mergeCell ref="A19:H19"/>
    <mergeCell ref="A34:B34"/>
    <mergeCell ref="D34:F34"/>
    <mergeCell ref="A35:B35"/>
    <mergeCell ref="D35:F35"/>
  </mergeCells>
  <conditionalFormatting sqref="G34:G35">
    <cfRule type="cellIs" priority="1" dxfId="1" operator="lessThan">
      <formula>0</formula>
    </cfRule>
    <cfRule type="cellIs" priority="2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22.140625" style="0" customWidth="1"/>
    <col min="2" max="2" width="9.57421875" style="0" customWidth="1"/>
    <col min="3" max="3" width="12.7109375" style="0" customWidth="1"/>
    <col min="4" max="4" width="3.57421875" style="0" bestFit="1" customWidth="1"/>
    <col min="5" max="5" width="14.7109375" style="0" customWidth="1"/>
    <col min="6" max="6" width="4.140625" style="0" bestFit="1" customWidth="1"/>
    <col min="7" max="7" width="12.7109375" style="0" customWidth="1"/>
    <col min="8" max="8" width="4.140625" style="0" bestFit="1" customWidth="1"/>
    <col min="12" max="12" width="0" style="0" hidden="1" customWidth="1"/>
    <col min="13" max="13" width="9.140625" style="0" hidden="1" customWidth="1"/>
    <col min="14" max="14" width="0" style="0" hidden="1" customWidth="1"/>
  </cols>
  <sheetData>
    <row r="1" spans="1:8" ht="96" customHeight="1">
      <c r="A1" s="36" t="s">
        <v>34</v>
      </c>
      <c r="B1" s="37"/>
      <c r="C1" s="37"/>
      <c r="D1" s="37"/>
      <c r="E1" s="37"/>
      <c r="F1" s="37"/>
      <c r="G1" s="37"/>
      <c r="H1" s="37"/>
    </row>
    <row r="2" ht="13.5" thickBot="1"/>
    <row r="3" spans="1:8" ht="36" customHeight="1">
      <c r="A3" s="38" t="s">
        <v>22</v>
      </c>
      <c r="B3" s="39"/>
      <c r="C3" s="39"/>
      <c r="D3" s="39"/>
      <c r="E3" s="39"/>
      <c r="F3" s="39"/>
      <c r="G3" s="39"/>
      <c r="H3" s="40"/>
    </row>
    <row r="4" spans="1:8" ht="40.5" customHeight="1">
      <c r="A4" s="9" t="s">
        <v>4</v>
      </c>
      <c r="B4" s="1" t="s">
        <v>5</v>
      </c>
      <c r="C4" s="41" t="s">
        <v>3</v>
      </c>
      <c r="D4" s="42"/>
      <c r="E4" s="41" t="s">
        <v>6</v>
      </c>
      <c r="F4" s="42"/>
      <c r="G4" s="43" t="s">
        <v>7</v>
      </c>
      <c r="H4" s="44"/>
    </row>
    <row r="5" spans="1:8" ht="15">
      <c r="A5" s="10" t="s">
        <v>0</v>
      </c>
      <c r="B5" s="2" t="s">
        <v>31</v>
      </c>
      <c r="C5" s="3">
        <v>1916</v>
      </c>
      <c r="D5" s="4" t="s">
        <v>1</v>
      </c>
      <c r="E5" s="3">
        <v>3000</v>
      </c>
      <c r="F5" s="4" t="s">
        <v>2</v>
      </c>
      <c r="G5" s="5">
        <f>E5/C5</f>
        <v>1.5657620041753653</v>
      </c>
      <c r="H5" s="11" t="s">
        <v>2</v>
      </c>
    </row>
    <row r="6" spans="1:8" ht="15">
      <c r="A6" s="10" t="s">
        <v>12</v>
      </c>
      <c r="B6" s="2" t="s">
        <v>32</v>
      </c>
      <c r="C6" s="3">
        <v>105</v>
      </c>
      <c r="D6" s="4" t="s">
        <v>1</v>
      </c>
      <c r="E6" s="3">
        <v>155</v>
      </c>
      <c r="F6" s="4" t="s">
        <v>2</v>
      </c>
      <c r="G6" s="5">
        <f aca="true" t="shared" si="0" ref="G6:G14">E6/C6</f>
        <v>1.4761904761904763</v>
      </c>
      <c r="H6" s="11" t="s">
        <v>2</v>
      </c>
    </row>
    <row r="7" spans="1:8" ht="15">
      <c r="A7" s="10" t="s">
        <v>16</v>
      </c>
      <c r="B7" s="2" t="s">
        <v>33</v>
      </c>
      <c r="C7" s="3">
        <v>490</v>
      </c>
      <c r="D7" s="4" t="s">
        <v>1</v>
      </c>
      <c r="E7" s="3">
        <v>147</v>
      </c>
      <c r="F7" s="4" t="s">
        <v>2</v>
      </c>
      <c r="G7" s="5">
        <f t="shared" si="0"/>
        <v>0.3</v>
      </c>
      <c r="H7" s="11" t="s">
        <v>2</v>
      </c>
    </row>
    <row r="8" spans="1:8" ht="15">
      <c r="A8" s="10" t="s">
        <v>17</v>
      </c>
      <c r="B8" s="2" t="s">
        <v>9</v>
      </c>
      <c r="C8" s="3">
        <v>3400</v>
      </c>
      <c r="D8" s="4" t="s">
        <v>1</v>
      </c>
      <c r="E8" s="3">
        <v>140</v>
      </c>
      <c r="F8" s="4" t="s">
        <v>2</v>
      </c>
      <c r="G8" s="5">
        <f t="shared" si="0"/>
        <v>0.041176470588235294</v>
      </c>
      <c r="H8" s="11" t="s">
        <v>2</v>
      </c>
    </row>
    <row r="9" spans="1:8" ht="15">
      <c r="A9" s="10" t="s">
        <v>10</v>
      </c>
      <c r="B9" s="2" t="s">
        <v>48</v>
      </c>
      <c r="C9" s="3">
        <v>430</v>
      </c>
      <c r="D9" s="4" t="s">
        <v>1</v>
      </c>
      <c r="E9" s="3">
        <v>250</v>
      </c>
      <c r="F9" s="4" t="s">
        <v>2</v>
      </c>
      <c r="G9" s="5">
        <f t="shared" si="0"/>
        <v>0.5813953488372093</v>
      </c>
      <c r="H9" s="11" t="s">
        <v>2</v>
      </c>
    </row>
    <row r="10" spans="1:8" ht="15">
      <c r="A10" s="10" t="s">
        <v>18</v>
      </c>
      <c r="B10" s="2" t="s">
        <v>55</v>
      </c>
      <c r="C10" s="3">
        <v>200</v>
      </c>
      <c r="D10" s="4" t="s">
        <v>1</v>
      </c>
      <c r="E10" s="3">
        <v>100</v>
      </c>
      <c r="F10" s="4" t="s">
        <v>2</v>
      </c>
      <c r="G10" s="5">
        <f t="shared" si="0"/>
        <v>0.5</v>
      </c>
      <c r="H10" s="11" t="s">
        <v>2</v>
      </c>
    </row>
    <row r="11" spans="1:8" ht="15">
      <c r="A11" s="10" t="s">
        <v>8</v>
      </c>
      <c r="B11" s="2" t="s">
        <v>9</v>
      </c>
      <c r="C11" s="3">
        <v>3900</v>
      </c>
      <c r="D11" s="4" t="s">
        <v>1</v>
      </c>
      <c r="E11" s="3">
        <v>190</v>
      </c>
      <c r="F11" s="4" t="s">
        <v>2</v>
      </c>
      <c r="G11" s="5">
        <f t="shared" si="0"/>
        <v>0.04871794871794872</v>
      </c>
      <c r="H11" s="11" t="s">
        <v>2</v>
      </c>
    </row>
    <row r="12" spans="1:8" ht="15">
      <c r="A12" s="10" t="s">
        <v>13</v>
      </c>
      <c r="B12" s="2" t="s">
        <v>9</v>
      </c>
      <c r="C12" s="3">
        <v>3650</v>
      </c>
      <c r="D12" s="4" t="s">
        <v>1</v>
      </c>
      <c r="E12" s="3">
        <v>190</v>
      </c>
      <c r="F12" s="4" t="s">
        <v>2</v>
      </c>
      <c r="G12" s="5">
        <f t="shared" si="0"/>
        <v>0.052054794520547946</v>
      </c>
      <c r="H12" s="11" t="s">
        <v>2</v>
      </c>
    </row>
    <row r="13" spans="1:8" ht="15">
      <c r="A13" s="21" t="s">
        <v>27</v>
      </c>
      <c r="B13" s="2" t="s">
        <v>9</v>
      </c>
      <c r="C13" s="23">
        <v>600</v>
      </c>
      <c r="D13" s="24" t="s">
        <v>1</v>
      </c>
      <c r="E13" s="25">
        <v>2</v>
      </c>
      <c r="F13" s="4" t="s">
        <v>2</v>
      </c>
      <c r="G13" s="5">
        <f t="shared" si="0"/>
        <v>0.0033333333333333335</v>
      </c>
      <c r="H13" s="11" t="s">
        <v>2</v>
      </c>
    </row>
    <row r="14" spans="1:8" ht="16.5" thickBot="1">
      <c r="A14" s="12" t="s">
        <v>14</v>
      </c>
      <c r="B14" s="14" t="s">
        <v>15</v>
      </c>
      <c r="C14" s="15">
        <f>SUM(C5:C13)</f>
        <v>14691</v>
      </c>
      <c r="D14" s="16" t="s">
        <v>1</v>
      </c>
      <c r="E14" s="15">
        <f>SUM(E5:E12)</f>
        <v>4172</v>
      </c>
      <c r="F14" s="16" t="s">
        <v>2</v>
      </c>
      <c r="G14" s="17">
        <f t="shared" si="0"/>
        <v>0.2839833911918862</v>
      </c>
      <c r="H14" s="18" t="s">
        <v>2</v>
      </c>
    </row>
    <row r="15" spans="1:8" ht="15">
      <c r="A15" s="6"/>
      <c r="B15" s="7"/>
      <c r="C15" s="6"/>
      <c r="D15" s="6"/>
      <c r="E15" s="6"/>
      <c r="F15" s="6"/>
      <c r="G15" s="8"/>
      <c r="H15" s="6"/>
    </row>
    <row r="16" spans="1:8" ht="15.75">
      <c r="A16" s="27" t="s">
        <v>25</v>
      </c>
      <c r="B16" s="28"/>
      <c r="C16" s="29" t="s">
        <v>42</v>
      </c>
      <c r="D16" s="32" t="s">
        <v>1</v>
      </c>
      <c r="E16" s="30" t="s">
        <v>43</v>
      </c>
      <c r="F16" s="33" t="s">
        <v>2</v>
      </c>
      <c r="G16" s="30" t="s">
        <v>44</v>
      </c>
      <c r="H16" s="33" t="s">
        <v>2</v>
      </c>
    </row>
    <row r="18" spans="1:8" ht="15.75" thickBot="1">
      <c r="A18" s="6"/>
      <c r="B18" s="7"/>
      <c r="C18" s="6"/>
      <c r="D18" s="6"/>
      <c r="E18" s="6"/>
      <c r="F18" s="6"/>
      <c r="G18" s="8"/>
      <c r="H18" s="6"/>
    </row>
    <row r="19" spans="1:8" ht="36" customHeight="1">
      <c r="A19" s="45" t="s">
        <v>23</v>
      </c>
      <c r="B19" s="46"/>
      <c r="C19" s="46"/>
      <c r="D19" s="46"/>
      <c r="E19" s="46"/>
      <c r="F19" s="46"/>
      <c r="G19" s="46"/>
      <c r="H19" s="47"/>
    </row>
    <row r="20" spans="1:8" ht="40.5" customHeight="1">
      <c r="A20" s="9" t="s">
        <v>4</v>
      </c>
      <c r="B20" s="1" t="s">
        <v>5</v>
      </c>
      <c r="C20" s="41" t="s">
        <v>3</v>
      </c>
      <c r="D20" s="42"/>
      <c r="E20" s="41" t="s">
        <v>6</v>
      </c>
      <c r="F20" s="42"/>
      <c r="G20" s="43" t="s">
        <v>7</v>
      </c>
      <c r="H20" s="50"/>
    </row>
    <row r="21" spans="1:8" ht="15">
      <c r="A21" s="10" t="s">
        <v>0</v>
      </c>
      <c r="B21" s="2" t="s">
        <v>9</v>
      </c>
      <c r="C21" s="3">
        <v>1376</v>
      </c>
      <c r="D21" s="4" t="s">
        <v>1</v>
      </c>
      <c r="E21" s="3">
        <v>2597</v>
      </c>
      <c r="F21" s="4" t="s">
        <v>2</v>
      </c>
      <c r="G21" s="5">
        <f>E21/C21</f>
        <v>1.8873546511627908</v>
      </c>
      <c r="H21" s="11" t="s">
        <v>2</v>
      </c>
    </row>
    <row r="22" spans="1:8" ht="15">
      <c r="A22" s="10" t="s">
        <v>12</v>
      </c>
      <c r="B22" s="2" t="s">
        <v>9</v>
      </c>
      <c r="C22" s="3">
        <v>16</v>
      </c>
      <c r="D22" s="4" t="s">
        <v>1</v>
      </c>
      <c r="E22" s="3">
        <v>32</v>
      </c>
      <c r="F22" s="4" t="s">
        <v>2</v>
      </c>
      <c r="G22" s="5">
        <f aca="true" t="shared" si="1" ref="G22:G31">E22/C22</f>
        <v>2</v>
      </c>
      <c r="H22" s="11" t="s">
        <v>2</v>
      </c>
    </row>
    <row r="23" spans="1:13" ht="15">
      <c r="A23" s="10" t="s">
        <v>10</v>
      </c>
      <c r="B23" s="2" t="s">
        <v>9</v>
      </c>
      <c r="C23" s="3">
        <v>41</v>
      </c>
      <c r="D23" s="4" t="s">
        <v>1</v>
      </c>
      <c r="E23" s="3">
        <v>63.7</v>
      </c>
      <c r="F23" s="4" t="s">
        <v>2</v>
      </c>
      <c r="G23" s="5">
        <f t="shared" si="1"/>
        <v>1.553658536585366</v>
      </c>
      <c r="H23" s="11" t="s">
        <v>2</v>
      </c>
      <c r="M23" s="13">
        <f>C32/'2012'!C15</f>
        <v>0.11903409090909091</v>
      </c>
    </row>
    <row r="24" spans="1:13" ht="15">
      <c r="A24" s="10" t="s">
        <v>11</v>
      </c>
      <c r="B24" s="2" t="s">
        <v>9</v>
      </c>
      <c r="C24" s="3">
        <v>2</v>
      </c>
      <c r="D24" s="4" t="s">
        <v>1</v>
      </c>
      <c r="E24" s="3">
        <v>16</v>
      </c>
      <c r="F24" s="4" t="s">
        <v>2</v>
      </c>
      <c r="G24" s="5">
        <f t="shared" si="1"/>
        <v>8</v>
      </c>
      <c r="H24" s="11" t="s">
        <v>2</v>
      </c>
      <c r="M24" s="13">
        <f>E32/'2013'!E15</f>
        <v>0.8763522012578615</v>
      </c>
    </row>
    <row r="25" spans="1:13" ht="15">
      <c r="A25" s="10" t="s">
        <v>16</v>
      </c>
      <c r="B25" s="2" t="s">
        <v>9</v>
      </c>
      <c r="C25" s="3">
        <v>31</v>
      </c>
      <c r="D25" s="4" t="s">
        <v>1</v>
      </c>
      <c r="E25" s="3">
        <v>12.1</v>
      </c>
      <c r="F25" s="4" t="s">
        <v>2</v>
      </c>
      <c r="G25" s="5">
        <f t="shared" si="1"/>
        <v>0.3903225806451613</v>
      </c>
      <c r="H25" s="11" t="s">
        <v>2</v>
      </c>
      <c r="M25" s="13"/>
    </row>
    <row r="26" spans="1:13" ht="15">
      <c r="A26" s="10" t="s">
        <v>17</v>
      </c>
      <c r="B26" s="2" t="s">
        <v>9</v>
      </c>
      <c r="C26" s="3">
        <v>92</v>
      </c>
      <c r="D26" s="4" t="s">
        <v>1</v>
      </c>
      <c r="E26" s="3">
        <v>15.7</v>
      </c>
      <c r="F26" s="4" t="s">
        <v>2</v>
      </c>
      <c r="G26" s="5">
        <f t="shared" si="1"/>
        <v>0.17065217391304346</v>
      </c>
      <c r="H26" s="11" t="s">
        <v>2</v>
      </c>
      <c r="M26" s="13"/>
    </row>
    <row r="27" spans="1:13" ht="15">
      <c r="A27" s="10" t="s">
        <v>18</v>
      </c>
      <c r="B27" s="2" t="s">
        <v>9</v>
      </c>
      <c r="C27" s="3">
        <v>19</v>
      </c>
      <c r="D27" s="4" t="s">
        <v>1</v>
      </c>
      <c r="E27" s="3">
        <v>29.5</v>
      </c>
      <c r="F27" s="4" t="s">
        <v>2</v>
      </c>
      <c r="G27" s="5">
        <f t="shared" si="1"/>
        <v>1.5526315789473684</v>
      </c>
      <c r="H27" s="11" t="s">
        <v>2</v>
      </c>
      <c r="M27" s="13"/>
    </row>
    <row r="28" spans="1:8" ht="15">
      <c r="A28" s="10" t="s">
        <v>21</v>
      </c>
      <c r="B28" s="2" t="s">
        <v>9</v>
      </c>
      <c r="C28" s="3">
        <v>4</v>
      </c>
      <c r="D28" s="4" t="s">
        <v>1</v>
      </c>
      <c r="E28" s="3">
        <v>2</v>
      </c>
      <c r="F28" s="4" t="s">
        <v>2</v>
      </c>
      <c r="G28" s="5">
        <f t="shared" si="1"/>
        <v>0.5</v>
      </c>
      <c r="H28" s="11" t="s">
        <v>2</v>
      </c>
    </row>
    <row r="29" spans="1:8" ht="15">
      <c r="A29" s="10" t="s">
        <v>52</v>
      </c>
      <c r="B29" s="2"/>
      <c r="C29" s="3">
        <v>8</v>
      </c>
      <c r="D29" s="4" t="s">
        <v>1</v>
      </c>
      <c r="E29" s="3">
        <v>3.8</v>
      </c>
      <c r="F29" s="4" t="s">
        <v>2</v>
      </c>
      <c r="G29" s="5">
        <f t="shared" si="1"/>
        <v>0.475</v>
      </c>
      <c r="H29" s="11" t="s">
        <v>2</v>
      </c>
    </row>
    <row r="30" spans="1:8" ht="15">
      <c r="A30" s="10" t="s">
        <v>13</v>
      </c>
      <c r="B30" s="2" t="s">
        <v>9</v>
      </c>
      <c r="C30" s="3">
        <v>47</v>
      </c>
      <c r="D30" s="4" t="s">
        <v>1</v>
      </c>
      <c r="E30" s="3">
        <v>12</v>
      </c>
      <c r="F30" s="4" t="s">
        <v>2</v>
      </c>
      <c r="G30" s="5">
        <f t="shared" si="1"/>
        <v>0.2553191489361702</v>
      </c>
      <c r="H30" s="11"/>
    </row>
    <row r="31" spans="1:8" ht="15">
      <c r="A31" s="10" t="s">
        <v>20</v>
      </c>
      <c r="B31" s="2" t="s">
        <v>9</v>
      </c>
      <c r="C31" s="3">
        <v>40</v>
      </c>
      <c r="D31" s="4" t="s">
        <v>1</v>
      </c>
      <c r="E31" s="3">
        <v>3</v>
      </c>
      <c r="F31" s="4" t="s">
        <v>2</v>
      </c>
      <c r="G31" s="5">
        <f t="shared" si="1"/>
        <v>0.075</v>
      </c>
      <c r="H31" s="11" t="s">
        <v>2</v>
      </c>
    </row>
    <row r="32" spans="1:8" ht="16.5" thickBot="1">
      <c r="A32" s="12" t="s">
        <v>14</v>
      </c>
      <c r="B32" s="14" t="s">
        <v>15</v>
      </c>
      <c r="C32" s="15">
        <f>SUM(C21:C31)</f>
        <v>1676</v>
      </c>
      <c r="D32" s="16" t="s">
        <v>1</v>
      </c>
      <c r="E32" s="15">
        <f>SUM(E21:E31)</f>
        <v>2786.7999999999997</v>
      </c>
      <c r="F32" s="16" t="s">
        <v>2</v>
      </c>
      <c r="G32" s="17">
        <f>E32/C32</f>
        <v>1.6627684964200475</v>
      </c>
      <c r="H32" s="18" t="s">
        <v>2</v>
      </c>
    </row>
    <row r="33" ht="19.5" customHeight="1"/>
    <row r="34" spans="1:8" ht="35.25" customHeight="1">
      <c r="A34" s="48" t="s">
        <v>24</v>
      </c>
      <c r="B34" s="48"/>
      <c r="C34" s="22">
        <v>0.121</v>
      </c>
      <c r="D34" s="49" t="s">
        <v>25</v>
      </c>
      <c r="E34" s="49"/>
      <c r="F34" s="49"/>
      <c r="G34" s="20">
        <f>C34-'2013'!C34</f>
        <v>0.0306590909090909</v>
      </c>
      <c r="H34" s="19"/>
    </row>
    <row r="35" spans="1:8" ht="34.5" customHeight="1">
      <c r="A35" s="48" t="s">
        <v>26</v>
      </c>
      <c r="B35" s="48"/>
      <c r="C35" s="22">
        <v>0.654</v>
      </c>
      <c r="D35" s="49" t="s">
        <v>25</v>
      </c>
      <c r="E35" s="49"/>
      <c r="F35" s="49"/>
      <c r="G35" s="20">
        <f>C35-'2013'!C35</f>
        <v>-0.053814371257485116</v>
      </c>
      <c r="H35" s="19"/>
    </row>
  </sheetData>
  <sheetProtection/>
  <mergeCells count="13">
    <mergeCell ref="G20:H20"/>
    <mergeCell ref="A35:B35"/>
    <mergeCell ref="D35:F35"/>
    <mergeCell ref="A34:B34"/>
    <mergeCell ref="D34:F34"/>
    <mergeCell ref="A19:H19"/>
    <mergeCell ref="C20:D20"/>
    <mergeCell ref="E20:F20"/>
    <mergeCell ref="A1:H1"/>
    <mergeCell ref="A3:H3"/>
    <mergeCell ref="C4:D4"/>
    <mergeCell ref="E4:F4"/>
    <mergeCell ref="G4:H4"/>
  </mergeCells>
  <conditionalFormatting sqref="G34:G35">
    <cfRule type="cellIs" priority="1" dxfId="1" operator="lessThan">
      <formula>0</formula>
    </cfRule>
    <cfRule type="cellIs" priority="2" dxfId="0" operator="greaterThan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2.140625" style="0" customWidth="1"/>
    <col min="2" max="2" width="9.57421875" style="0" customWidth="1"/>
    <col min="3" max="3" width="12.7109375" style="0" customWidth="1"/>
    <col min="4" max="4" width="3.57421875" style="0" bestFit="1" customWidth="1"/>
    <col min="5" max="5" width="14.7109375" style="0" customWidth="1"/>
    <col min="6" max="6" width="4.140625" style="0" bestFit="1" customWidth="1"/>
    <col min="7" max="7" width="12.7109375" style="0" customWidth="1"/>
    <col min="8" max="8" width="4.140625" style="0" bestFit="1" customWidth="1"/>
    <col min="12" max="12" width="0" style="0" hidden="1" customWidth="1"/>
    <col min="13" max="13" width="9.140625" style="0" hidden="1" customWidth="1"/>
    <col min="14" max="14" width="0" style="0" hidden="1" customWidth="1"/>
  </cols>
  <sheetData>
    <row r="1" spans="1:8" ht="96" customHeight="1">
      <c r="A1" s="36" t="s">
        <v>56</v>
      </c>
      <c r="B1" s="37"/>
      <c r="C1" s="37"/>
      <c r="D1" s="37"/>
      <c r="E1" s="37"/>
      <c r="F1" s="37"/>
      <c r="G1" s="37"/>
      <c r="H1" s="37"/>
    </row>
    <row r="2" ht="13.5" thickBot="1"/>
    <row r="3" spans="1:8" ht="36" customHeight="1">
      <c r="A3" s="38" t="s">
        <v>22</v>
      </c>
      <c r="B3" s="39"/>
      <c r="C3" s="39"/>
      <c r="D3" s="39"/>
      <c r="E3" s="39"/>
      <c r="F3" s="39"/>
      <c r="G3" s="39"/>
      <c r="H3" s="40"/>
    </row>
    <row r="4" spans="1:8" ht="40.5" customHeight="1">
      <c r="A4" s="9" t="s">
        <v>4</v>
      </c>
      <c r="B4" s="1" t="s">
        <v>5</v>
      </c>
      <c r="C4" s="41" t="s">
        <v>3</v>
      </c>
      <c r="D4" s="42"/>
      <c r="E4" s="41" t="s">
        <v>6</v>
      </c>
      <c r="F4" s="42"/>
      <c r="G4" s="43" t="s">
        <v>7</v>
      </c>
      <c r="H4" s="44"/>
    </row>
    <row r="5" spans="1:8" ht="15">
      <c r="A5" s="54" t="s">
        <v>53</v>
      </c>
      <c r="B5" s="55" t="s">
        <v>31</v>
      </c>
      <c r="C5" s="56">
        <v>1004</v>
      </c>
      <c r="D5" s="51" t="s">
        <v>1</v>
      </c>
      <c r="E5" s="56">
        <v>2100</v>
      </c>
      <c r="F5" s="51" t="s">
        <v>2</v>
      </c>
      <c r="G5" s="52">
        <f>E5/C5</f>
        <v>2.091633466135458</v>
      </c>
      <c r="H5" s="53" t="s">
        <v>2</v>
      </c>
    </row>
    <row r="6" spans="1:8" ht="15">
      <c r="A6" s="54" t="s">
        <v>54</v>
      </c>
      <c r="B6" s="2" t="s">
        <v>33</v>
      </c>
      <c r="C6" s="56">
        <v>455</v>
      </c>
      <c r="D6" s="4" t="s">
        <v>1</v>
      </c>
      <c r="E6" s="56">
        <v>152</v>
      </c>
      <c r="F6" s="4" t="s">
        <v>2</v>
      </c>
      <c r="G6" s="5">
        <f aca="true" t="shared" si="0" ref="G6:G14">E6/C6</f>
        <v>0.33406593406593404</v>
      </c>
      <c r="H6" s="11" t="s">
        <v>2</v>
      </c>
    </row>
    <row r="7" spans="1:8" ht="15">
      <c r="A7" s="54" t="s">
        <v>17</v>
      </c>
      <c r="B7" s="55" t="s">
        <v>9</v>
      </c>
      <c r="C7" s="56">
        <v>3700</v>
      </c>
      <c r="D7" s="4" t="s">
        <v>1</v>
      </c>
      <c r="E7" s="56">
        <v>160</v>
      </c>
      <c r="F7" s="4" t="s">
        <v>2</v>
      </c>
      <c r="G7" s="5">
        <f t="shared" si="0"/>
        <v>0.043243243243243246</v>
      </c>
      <c r="H7" s="11" t="s">
        <v>2</v>
      </c>
    </row>
    <row r="8" spans="1:8" ht="15">
      <c r="A8" s="54" t="s">
        <v>8</v>
      </c>
      <c r="B8" s="55" t="s">
        <v>9</v>
      </c>
      <c r="C8" s="56">
        <v>2000</v>
      </c>
      <c r="D8" s="4" t="s">
        <v>1</v>
      </c>
      <c r="E8" s="56">
        <v>100</v>
      </c>
      <c r="F8" s="4" t="s">
        <v>2</v>
      </c>
      <c r="G8" s="5">
        <f t="shared" si="0"/>
        <v>0.05</v>
      </c>
      <c r="H8" s="11" t="s">
        <v>2</v>
      </c>
    </row>
    <row r="9" spans="1:8" ht="15">
      <c r="A9" s="54" t="s">
        <v>10</v>
      </c>
      <c r="B9" s="2" t="s">
        <v>48</v>
      </c>
      <c r="C9" s="56">
        <v>320</v>
      </c>
      <c r="D9" s="4" t="s">
        <v>1</v>
      </c>
      <c r="E9" s="57" t="s">
        <v>9</v>
      </c>
      <c r="F9" s="4" t="s">
        <v>2</v>
      </c>
      <c r="G9" s="57" t="s">
        <v>9</v>
      </c>
      <c r="H9" s="11" t="s">
        <v>2</v>
      </c>
    </row>
    <row r="10" spans="1:8" ht="15">
      <c r="A10" s="54" t="s">
        <v>18</v>
      </c>
      <c r="B10" s="2" t="s">
        <v>55</v>
      </c>
      <c r="C10" s="56">
        <v>180</v>
      </c>
      <c r="D10" s="4" t="s">
        <v>1</v>
      </c>
      <c r="E10" s="57" t="s">
        <v>9</v>
      </c>
      <c r="F10" s="4" t="s">
        <v>2</v>
      </c>
      <c r="G10" s="57" t="s">
        <v>9</v>
      </c>
      <c r="H10" s="11" t="s">
        <v>2</v>
      </c>
    </row>
    <row r="11" spans="1:8" ht="15">
      <c r="A11" s="54" t="s">
        <v>21</v>
      </c>
      <c r="B11" s="55" t="s">
        <v>9</v>
      </c>
      <c r="C11" s="56">
        <v>600</v>
      </c>
      <c r="D11" s="4" t="s">
        <v>1</v>
      </c>
      <c r="E11" s="56">
        <v>2</v>
      </c>
      <c r="F11" s="4" t="s">
        <v>2</v>
      </c>
      <c r="G11" s="5">
        <f t="shared" si="0"/>
        <v>0.0033333333333333335</v>
      </c>
      <c r="H11" s="11" t="s">
        <v>2</v>
      </c>
    </row>
    <row r="12" spans="1:8" ht="15">
      <c r="A12" s="54" t="s">
        <v>12</v>
      </c>
      <c r="B12" s="2" t="s">
        <v>32</v>
      </c>
      <c r="C12" s="56">
        <v>80</v>
      </c>
      <c r="D12" s="4" t="s">
        <v>1</v>
      </c>
      <c r="E12" s="56">
        <v>120</v>
      </c>
      <c r="F12" s="4" t="s">
        <v>2</v>
      </c>
      <c r="G12" s="5">
        <f t="shared" si="0"/>
        <v>1.5</v>
      </c>
      <c r="H12" s="11" t="s">
        <v>2</v>
      </c>
    </row>
    <row r="13" spans="1:8" ht="15">
      <c r="A13" s="21" t="s">
        <v>13</v>
      </c>
      <c r="B13" s="58" t="s">
        <v>9</v>
      </c>
      <c r="C13" s="23">
        <v>4000</v>
      </c>
      <c r="D13" s="24" t="s">
        <v>1</v>
      </c>
      <c r="E13" s="23">
        <v>210</v>
      </c>
      <c r="F13" s="4" t="s">
        <v>2</v>
      </c>
      <c r="G13" s="5">
        <f t="shared" si="0"/>
        <v>0.0525</v>
      </c>
      <c r="H13" s="11" t="s">
        <v>2</v>
      </c>
    </row>
    <row r="14" spans="1:8" ht="16.5" thickBot="1">
      <c r="A14" s="12" t="s">
        <v>14</v>
      </c>
      <c r="B14" s="14" t="s">
        <v>15</v>
      </c>
      <c r="C14" s="15">
        <f>SUM(C5:C13)</f>
        <v>12339</v>
      </c>
      <c r="D14" s="16" t="s">
        <v>1</v>
      </c>
      <c r="E14" s="15">
        <f>SUM(E5:E12)</f>
        <v>2634</v>
      </c>
      <c r="F14" s="16" t="s">
        <v>2</v>
      </c>
      <c r="G14" s="17">
        <f t="shared" si="0"/>
        <v>0.21346948699246293</v>
      </c>
      <c r="H14" s="18" t="s">
        <v>2</v>
      </c>
    </row>
    <row r="15" spans="1:8" ht="15">
      <c r="A15" s="6"/>
      <c r="B15" s="7"/>
      <c r="C15" s="6"/>
      <c r="D15" s="6"/>
      <c r="E15" s="6"/>
      <c r="F15" s="6"/>
      <c r="G15" s="8"/>
      <c r="H15" s="6"/>
    </row>
    <row r="16" spans="1:8" ht="15.75">
      <c r="A16" s="27" t="s">
        <v>25</v>
      </c>
      <c r="B16" s="28"/>
      <c r="C16" s="29" t="s">
        <v>42</v>
      </c>
      <c r="D16" s="32" t="s">
        <v>1</v>
      </c>
      <c r="E16" s="30" t="s">
        <v>43</v>
      </c>
      <c r="F16" s="33" t="s">
        <v>2</v>
      </c>
      <c r="G16" s="30" t="s">
        <v>44</v>
      </c>
      <c r="H16" s="33" t="s">
        <v>2</v>
      </c>
    </row>
    <row r="18" spans="1:8" ht="15">
      <c r="A18" s="6"/>
      <c r="B18" s="7"/>
      <c r="C18" s="6"/>
      <c r="D18" s="6"/>
      <c r="E18" s="6"/>
      <c r="F18" s="6"/>
      <c r="G18" s="8"/>
      <c r="H18" s="6"/>
    </row>
  </sheetData>
  <sheetProtection/>
  <mergeCells count="5">
    <mergeCell ref="A1:H1"/>
    <mergeCell ref="A3:H3"/>
    <mergeCell ref="C4:D4"/>
    <mergeCell ref="E4:F4"/>
    <mergeCell ref="G4:H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Afy2bj</dc:creator>
  <cp:keywords/>
  <dc:description/>
  <cp:lastModifiedBy>Afy2bj</cp:lastModifiedBy>
  <cp:lastPrinted>2015-04-03T15:26:29Z</cp:lastPrinted>
  <dcterms:created xsi:type="dcterms:W3CDTF">2015-03-12T14:26:53Z</dcterms:created>
  <dcterms:modified xsi:type="dcterms:W3CDTF">2016-04-06T07:59:03Z</dcterms:modified>
  <cp:category/>
  <cp:version/>
  <cp:contentType/>
  <cp:contentStatus/>
</cp:coreProperties>
</file>